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1ER TRIMESTRE 2019\02_INFPRES_01_2019\"/>
    </mc:Choice>
  </mc:AlternateContent>
  <bookViews>
    <workbookView xWindow="0" yWindow="0" windowWidth="25125" windowHeight="12300" activeTab="2"/>
  </bookViews>
  <sheets>
    <sheet name="ENERO" sheetId="1" r:id="rId1"/>
    <sheet name="FEBRERO" sheetId="2" r:id="rId2"/>
    <sheet name="MARZO" sheetId="3" r:id="rId3"/>
  </sheets>
  <definedNames>
    <definedName name="_xlnm.Print_Titles" localSheetId="0">ENERO!$2:$8</definedName>
    <definedName name="_xlnm.Print_Titles" localSheetId="1">FEBRERO!$2:$8</definedName>
    <definedName name="_xlnm.Print_Titles" localSheetId="2">MARZO!$2:$8</definedName>
  </definedNames>
  <calcPr calcId="162913"/>
</workbook>
</file>

<file path=xl/calcChain.xml><?xml version="1.0" encoding="utf-8"?>
<calcChain xmlns="http://schemas.openxmlformats.org/spreadsheetml/2006/main">
  <c r="E10" i="3" l="1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C17" i="3"/>
  <c r="D17" i="3"/>
  <c r="F17" i="3"/>
  <c r="G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C29" i="3"/>
  <c r="D29" i="3"/>
  <c r="F29" i="3"/>
  <c r="G29" i="3"/>
  <c r="E30" i="3"/>
  <c r="H30" i="3"/>
  <c r="E31" i="3"/>
  <c r="H31" i="3"/>
  <c r="E32" i="3"/>
  <c r="H32" i="3"/>
  <c r="E33" i="3"/>
  <c r="H33" i="3"/>
  <c r="E34" i="3"/>
  <c r="H34" i="3"/>
  <c r="E35" i="3"/>
  <c r="H35" i="3"/>
  <c r="C36" i="3"/>
  <c r="D36" i="3"/>
  <c r="F36" i="3"/>
  <c r="G36" i="3"/>
  <c r="E37" i="3"/>
  <c r="E36" i="3" s="1"/>
  <c r="H37" i="3"/>
  <c r="H36" i="3" s="1"/>
  <c r="C38" i="3"/>
  <c r="D38" i="3"/>
  <c r="F38" i="3"/>
  <c r="G38" i="3"/>
  <c r="E39" i="3"/>
  <c r="H39" i="3"/>
  <c r="E40" i="3"/>
  <c r="H40" i="3"/>
  <c r="C42" i="3"/>
  <c r="D42" i="3"/>
  <c r="F42" i="3"/>
  <c r="G42" i="3"/>
  <c r="C47" i="3"/>
  <c r="D47" i="3"/>
  <c r="F47" i="3"/>
  <c r="G47" i="3"/>
  <c r="E48" i="3"/>
  <c r="H48" i="3"/>
  <c r="E49" i="3"/>
  <c r="H49" i="3"/>
  <c r="E50" i="3"/>
  <c r="H50" i="3"/>
  <c r="E51" i="3"/>
  <c r="H51" i="3"/>
  <c r="E52" i="3"/>
  <c r="H52" i="3"/>
  <c r="E53" i="3"/>
  <c r="H53" i="3"/>
  <c r="E54" i="3"/>
  <c r="H54" i="3"/>
  <c r="E55" i="3"/>
  <c r="H55" i="3"/>
  <c r="C56" i="3"/>
  <c r="D56" i="3"/>
  <c r="F56" i="3"/>
  <c r="G56" i="3"/>
  <c r="E57" i="3"/>
  <c r="H57" i="3"/>
  <c r="E58" i="3"/>
  <c r="H58" i="3"/>
  <c r="E59" i="3"/>
  <c r="H59" i="3"/>
  <c r="E60" i="3"/>
  <c r="H60" i="3"/>
  <c r="C61" i="3"/>
  <c r="D61" i="3"/>
  <c r="F61" i="3"/>
  <c r="G61" i="3"/>
  <c r="E62" i="3"/>
  <c r="H62" i="3"/>
  <c r="E63" i="3"/>
  <c r="H63" i="3"/>
  <c r="E64" i="3"/>
  <c r="H64" i="3"/>
  <c r="E65" i="3"/>
  <c r="H65" i="3"/>
  <c r="C67" i="3"/>
  <c r="D67" i="3"/>
  <c r="F67" i="3"/>
  <c r="G67" i="3"/>
  <c r="C69" i="3"/>
  <c r="D69" i="3"/>
  <c r="F69" i="3"/>
  <c r="G69" i="3"/>
  <c r="E70" i="3"/>
  <c r="E69" i="3" s="1"/>
  <c r="H70" i="3"/>
  <c r="H69" i="3" s="1"/>
  <c r="C72" i="3"/>
  <c r="D72" i="3"/>
  <c r="F72" i="3"/>
  <c r="G72" i="3"/>
  <c r="E75" i="3"/>
  <c r="H75" i="3"/>
  <c r="E76" i="3"/>
  <c r="H76" i="3"/>
  <c r="C77" i="3"/>
  <c r="D77" i="3"/>
  <c r="E77" i="3"/>
  <c r="F77" i="3"/>
  <c r="G77" i="3"/>
  <c r="H77" i="3"/>
  <c r="E10" i="2"/>
  <c r="H10" i="2"/>
  <c r="E11" i="2"/>
  <c r="H11" i="2"/>
  <c r="E12" i="2"/>
  <c r="H12" i="2"/>
  <c r="E13" i="2"/>
  <c r="H13" i="2"/>
  <c r="E14" i="2"/>
  <c r="H14" i="2"/>
  <c r="E15" i="2"/>
  <c r="H15" i="2"/>
  <c r="E16" i="2"/>
  <c r="H16" i="2"/>
  <c r="C17" i="2"/>
  <c r="D17" i="2"/>
  <c r="F17" i="2"/>
  <c r="G17" i="2"/>
  <c r="E18" i="2"/>
  <c r="H18" i="2"/>
  <c r="E19" i="2"/>
  <c r="H19" i="2"/>
  <c r="E20" i="2"/>
  <c r="H20" i="2"/>
  <c r="E21" i="2"/>
  <c r="H21" i="2"/>
  <c r="E22" i="2"/>
  <c r="H22" i="2"/>
  <c r="E23" i="2"/>
  <c r="H23" i="2"/>
  <c r="E24" i="2"/>
  <c r="H24" i="2"/>
  <c r="E25" i="2"/>
  <c r="H25" i="2"/>
  <c r="E26" i="2"/>
  <c r="H26" i="2"/>
  <c r="E27" i="2"/>
  <c r="H27" i="2"/>
  <c r="E28" i="2"/>
  <c r="H28" i="2"/>
  <c r="C29" i="2"/>
  <c r="D29" i="2"/>
  <c r="F29" i="2"/>
  <c r="G29" i="2"/>
  <c r="E30" i="2"/>
  <c r="H30" i="2"/>
  <c r="E31" i="2"/>
  <c r="H31" i="2"/>
  <c r="E32" i="2"/>
  <c r="H32" i="2"/>
  <c r="E33" i="2"/>
  <c r="H33" i="2"/>
  <c r="E34" i="2"/>
  <c r="H34" i="2"/>
  <c r="E35" i="2"/>
  <c r="H35" i="2"/>
  <c r="C36" i="2"/>
  <c r="D36" i="2"/>
  <c r="F36" i="2"/>
  <c r="G36" i="2"/>
  <c r="E37" i="2"/>
  <c r="E36" i="2" s="1"/>
  <c r="H37" i="2"/>
  <c r="H36" i="2" s="1"/>
  <c r="C38" i="2"/>
  <c r="D38" i="2"/>
  <c r="F38" i="2"/>
  <c r="G38" i="2"/>
  <c r="E39" i="2"/>
  <c r="H39" i="2"/>
  <c r="E40" i="2"/>
  <c r="H40" i="2"/>
  <c r="C42" i="2"/>
  <c r="D42" i="2"/>
  <c r="F42" i="2"/>
  <c r="G42" i="2"/>
  <c r="C47" i="2"/>
  <c r="D47" i="2"/>
  <c r="F47" i="2"/>
  <c r="G47" i="2"/>
  <c r="E48" i="2"/>
  <c r="H48" i="2"/>
  <c r="E49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C56" i="2"/>
  <c r="D56" i="2"/>
  <c r="F56" i="2"/>
  <c r="G56" i="2"/>
  <c r="E57" i="2"/>
  <c r="H57" i="2"/>
  <c r="E58" i="2"/>
  <c r="H58" i="2"/>
  <c r="E59" i="2"/>
  <c r="H59" i="2"/>
  <c r="E60" i="2"/>
  <c r="H60" i="2"/>
  <c r="C61" i="2"/>
  <c r="D61" i="2"/>
  <c r="F61" i="2"/>
  <c r="G61" i="2"/>
  <c r="E62" i="2"/>
  <c r="H62" i="2"/>
  <c r="E63" i="2"/>
  <c r="H63" i="2"/>
  <c r="E64" i="2"/>
  <c r="H64" i="2"/>
  <c r="E65" i="2"/>
  <c r="H65" i="2"/>
  <c r="C67" i="2"/>
  <c r="D67" i="2"/>
  <c r="F67" i="2"/>
  <c r="G67" i="2"/>
  <c r="C69" i="2"/>
  <c r="D69" i="2"/>
  <c r="F69" i="2"/>
  <c r="G69" i="2"/>
  <c r="E70" i="2"/>
  <c r="E69" i="2" s="1"/>
  <c r="H70" i="2"/>
  <c r="H69" i="2" s="1"/>
  <c r="C72" i="2"/>
  <c r="D72" i="2"/>
  <c r="F72" i="2"/>
  <c r="G72" i="2"/>
  <c r="E75" i="2"/>
  <c r="H75" i="2"/>
  <c r="E76" i="2"/>
  <c r="H76" i="2"/>
  <c r="C77" i="2"/>
  <c r="D77" i="2"/>
  <c r="E77" i="2"/>
  <c r="F77" i="2"/>
  <c r="G77" i="2"/>
  <c r="H77" i="2"/>
  <c r="H70" i="1"/>
  <c r="H76" i="1"/>
  <c r="H77" i="1" s="1"/>
  <c r="H75" i="1"/>
  <c r="E70" i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H42" i="1" s="1"/>
  <c r="H72" i="1" s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47" i="1"/>
  <c r="C67" i="1"/>
  <c r="D38" i="1"/>
  <c r="F38" i="1"/>
  <c r="G38" i="1"/>
  <c r="D36" i="1"/>
  <c r="F36" i="1"/>
  <c r="G36" i="1"/>
  <c r="G42" i="1" s="1"/>
  <c r="G72" i="1" s="1"/>
  <c r="D29" i="1"/>
  <c r="F29" i="1"/>
  <c r="G29" i="1"/>
  <c r="D17" i="1"/>
  <c r="D42" i="1" s="1"/>
  <c r="D72" i="1" s="1"/>
  <c r="F17" i="1"/>
  <c r="F42" i="1"/>
  <c r="G17" i="1"/>
  <c r="C38" i="1"/>
  <c r="C36" i="1"/>
  <c r="C29" i="1"/>
  <c r="C42" i="1" s="1"/>
  <c r="C72" i="1" s="1"/>
  <c r="C17" i="1"/>
  <c r="H61" i="1"/>
  <c r="F72" i="1"/>
  <c r="H17" i="1"/>
  <c r="E42" i="1" l="1"/>
  <c r="E72" i="1" s="1"/>
  <c r="H61" i="2"/>
  <c r="H56" i="2"/>
  <c r="H47" i="2"/>
  <c r="H67" i="2" s="1"/>
  <c r="H38" i="2"/>
  <c r="H29" i="2"/>
  <c r="H17" i="2"/>
  <c r="E61" i="2"/>
  <c r="E56" i="2"/>
  <c r="E47" i="2"/>
  <c r="E67" i="2" s="1"/>
  <c r="E38" i="2"/>
  <c r="E29" i="2"/>
  <c r="E17" i="2"/>
  <c r="H61" i="3"/>
  <c r="H56" i="3"/>
  <c r="H47" i="3"/>
  <c r="H38" i="3"/>
  <c r="H29" i="3"/>
  <c r="H17" i="3"/>
  <c r="E61" i="3"/>
  <c r="E56" i="3"/>
  <c r="E47" i="3"/>
  <c r="E38" i="3"/>
  <c r="E29" i="3"/>
  <c r="E17" i="3"/>
  <c r="E42" i="3"/>
  <c r="H42" i="2"/>
  <c r="E42" i="2"/>
  <c r="E72" i="2" l="1"/>
  <c r="H72" i="2"/>
  <c r="E67" i="3"/>
  <c r="H42" i="3"/>
  <c r="H72" i="3" s="1"/>
  <c r="H67" i="3"/>
  <c r="E72" i="3"/>
</calcChain>
</file>

<file path=xl/sharedStrings.xml><?xml version="1.0" encoding="utf-8"?>
<sst xmlns="http://schemas.openxmlformats.org/spreadsheetml/2006/main" count="249" uniqueCount="85">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</sst>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justify" vertical="center"/>
    </xf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justify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44" fontId="9" fillId="3" borderId="0" xfId="1" applyFont="1" applyFill="1" applyBorder="1" applyAlignment="1">
      <alignment horizontal="center" vertical="center" wrapText="1"/>
    </xf>
    <xf numFmtId="44" fontId="10" fillId="3" borderId="0" xfId="1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9" activePane="bottomLeft" state="frozen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1" t="s">
        <v>73</v>
      </c>
      <c r="C2" s="52"/>
      <c r="D2" s="52"/>
      <c r="E2" s="52"/>
      <c r="F2" s="52"/>
      <c r="G2" s="52"/>
      <c r="H2" s="53"/>
    </row>
    <row r="3" spans="2:8" x14ac:dyDescent="0.2">
      <c r="B3" s="54" t="s">
        <v>0</v>
      </c>
      <c r="C3" s="55"/>
      <c r="D3" s="55"/>
      <c r="E3" s="55"/>
      <c r="F3" s="55"/>
      <c r="G3" s="55"/>
      <c r="H3" s="56"/>
    </row>
    <row r="4" spans="2:8" x14ac:dyDescent="0.2">
      <c r="B4" s="54" t="s">
        <v>74</v>
      </c>
      <c r="C4" s="55"/>
      <c r="D4" s="55"/>
      <c r="E4" s="55"/>
      <c r="F4" s="55"/>
      <c r="G4" s="55"/>
      <c r="H4" s="56"/>
    </row>
    <row r="5" spans="2:8" ht="13.5" thickBot="1" x14ac:dyDescent="0.25">
      <c r="B5" s="57" t="s">
        <v>1</v>
      </c>
      <c r="C5" s="58"/>
      <c r="D5" s="58"/>
      <c r="E5" s="58"/>
      <c r="F5" s="58"/>
      <c r="G5" s="58"/>
      <c r="H5" s="59"/>
    </row>
    <row r="6" spans="2:8" ht="13.5" thickBot="1" x14ac:dyDescent="0.25">
      <c r="B6" s="3"/>
      <c r="C6" s="60" t="s">
        <v>2</v>
      </c>
      <c r="D6" s="61"/>
      <c r="E6" s="61"/>
      <c r="F6" s="61"/>
      <c r="G6" s="62"/>
      <c r="H6" s="42" t="s">
        <v>3</v>
      </c>
    </row>
    <row r="7" spans="2:8" x14ac:dyDescent="0.2">
      <c r="B7" s="4" t="s">
        <v>4</v>
      </c>
      <c r="C7" s="42" t="s">
        <v>6</v>
      </c>
      <c r="D7" s="49" t="s">
        <v>7</v>
      </c>
      <c r="E7" s="42" t="s">
        <v>8</v>
      </c>
      <c r="F7" s="42" t="s">
        <v>9</v>
      </c>
      <c r="G7" s="42" t="s">
        <v>10</v>
      </c>
      <c r="H7" s="43"/>
    </row>
    <row r="8" spans="2:8" ht="13.5" thickBot="1" x14ac:dyDescent="0.25">
      <c r="B8" s="5" t="s">
        <v>5</v>
      </c>
      <c r="C8" s="44"/>
      <c r="D8" s="50"/>
      <c r="E8" s="44"/>
      <c r="F8" s="44"/>
      <c r="G8" s="44"/>
      <c r="H8" s="4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>C10+D10</f>
        <v>3615161.25</v>
      </c>
      <c r="F10" s="22">
        <v>1388536.18</v>
      </c>
      <c r="G10" s="22">
        <v>1388536.18</v>
      </c>
      <c r="H10" s="21">
        <f>G10-C10</f>
        <v>-2226625.0700000003</v>
      </c>
    </row>
    <row r="11" spans="2:8" x14ac:dyDescent="0.2">
      <c r="B11" s="8" t="s">
        <v>13</v>
      </c>
      <c r="C11" s="21"/>
      <c r="D11" s="22"/>
      <c r="E11" s="21">
        <f t="shared" ref="E11:E40" si="0">C11+D11</f>
        <v>0</v>
      </c>
      <c r="F11" s="22"/>
      <c r="G11" s="22"/>
      <c r="H11" s="21">
        <f t="shared" ref="H11:H16" si="1">G11-C11</f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587427.79</v>
      </c>
      <c r="G13" s="22">
        <v>587427.79</v>
      </c>
      <c r="H13" s="21">
        <f t="shared" si="1"/>
        <v>-4486665.71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93805</v>
      </c>
      <c r="G15" s="22">
        <v>93805</v>
      </c>
      <c r="H15" s="21">
        <f t="shared" si="1"/>
        <v>-817675.03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2984244.96</v>
      </c>
      <c r="G17" s="23">
        <f t="shared" si="2"/>
        <v>2984244.96</v>
      </c>
      <c r="H17" s="23">
        <f t="shared" si="2"/>
        <v>-34160515.040000007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si="0"/>
        <v>22278356</v>
      </c>
      <c r="F18" s="22">
        <v>2036096.9</v>
      </c>
      <c r="G18" s="22">
        <v>2036096.9</v>
      </c>
      <c r="H18" s="21">
        <f>G18-C18</f>
        <v>-20242259.100000001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0"/>
        <v>11506097</v>
      </c>
      <c r="F19" s="22">
        <v>781175.15</v>
      </c>
      <c r="G19" s="22">
        <v>781175.15</v>
      </c>
      <c r="H19" s="21">
        <f t="shared" ref="H19:H40" si="3">G19-C19</f>
        <v>-10724921.85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0"/>
        <v>827669</v>
      </c>
      <c r="F20" s="22">
        <v>45493.11</v>
      </c>
      <c r="G20" s="22">
        <v>45493.11</v>
      </c>
      <c r="H20" s="21">
        <f t="shared" si="3"/>
        <v>-782175.89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0"/>
        <v>923631</v>
      </c>
      <c r="F21" s="22">
        <v>3689.72</v>
      </c>
      <c r="G21" s="22">
        <v>3689.72</v>
      </c>
      <c r="H21" s="21">
        <f t="shared" si="3"/>
        <v>-919941.28</v>
      </c>
    </row>
    <row r="22" spans="2:8" x14ac:dyDescent="0.2">
      <c r="B22" s="9" t="s">
        <v>22</v>
      </c>
      <c r="C22" s="21"/>
      <c r="D22" s="22"/>
      <c r="E22" s="21">
        <f t="shared" si="0"/>
        <v>0</v>
      </c>
      <c r="F22" s="22"/>
      <c r="G22" s="22"/>
      <c r="H22" s="21">
        <f t="shared" si="3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0"/>
        <v>400759</v>
      </c>
      <c r="F23" s="22">
        <v>34933.72</v>
      </c>
      <c r="G23" s="22">
        <v>34933.72</v>
      </c>
      <c r="H23" s="21">
        <f t="shared" si="3"/>
        <v>-365825.28000000003</v>
      </c>
    </row>
    <row r="24" spans="2:8" ht="25.5" x14ac:dyDescent="0.2">
      <c r="B24" s="10" t="s">
        <v>24</v>
      </c>
      <c r="C24" s="21"/>
      <c r="D24" s="22"/>
      <c r="E24" s="21">
        <f t="shared" si="0"/>
        <v>0</v>
      </c>
      <c r="F24" s="22"/>
      <c r="G24" s="22"/>
      <c r="H24" s="21">
        <f t="shared" si="3"/>
        <v>0</v>
      </c>
    </row>
    <row r="25" spans="2:8" x14ac:dyDescent="0.2">
      <c r="B25" s="9" t="s">
        <v>25</v>
      </c>
      <c r="C25" s="21"/>
      <c r="D25" s="22"/>
      <c r="E25" s="21">
        <f t="shared" si="0"/>
        <v>0</v>
      </c>
      <c r="F25" s="22"/>
      <c r="G25" s="22"/>
      <c r="H25" s="21">
        <f t="shared" si="3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0"/>
        <v>1208248</v>
      </c>
      <c r="F26" s="22">
        <v>82856.36</v>
      </c>
      <c r="G26" s="22">
        <v>82856.36</v>
      </c>
      <c r="H26" s="21">
        <f t="shared" si="3"/>
        <v>-1125391.6399999999</v>
      </c>
    </row>
    <row r="27" spans="2:8" x14ac:dyDescent="0.2">
      <c r="B27" s="9" t="s">
        <v>27</v>
      </c>
      <c r="C27" s="21"/>
      <c r="D27" s="22"/>
      <c r="E27" s="21">
        <f t="shared" si="0"/>
        <v>0</v>
      </c>
      <c r="F27" s="22"/>
      <c r="G27" s="22"/>
      <c r="H27" s="21">
        <f t="shared" si="3"/>
        <v>0</v>
      </c>
    </row>
    <row r="28" spans="2:8" ht="25.5" x14ac:dyDescent="0.2">
      <c r="B28" s="10" t="s">
        <v>28</v>
      </c>
      <c r="C28" s="21"/>
      <c r="D28" s="22"/>
      <c r="E28" s="21">
        <f t="shared" si="0"/>
        <v>0</v>
      </c>
      <c r="F28" s="22"/>
      <c r="G28" s="22"/>
      <c r="H28" s="21">
        <f t="shared" si="3"/>
        <v>0</v>
      </c>
    </row>
    <row r="29" spans="2:8" ht="25.5" x14ac:dyDescent="0.2">
      <c r="B29" s="12" t="s">
        <v>29</v>
      </c>
      <c r="C29" s="21">
        <f t="shared" ref="C29:H29" si="4">SUM(C30:C34)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 t="shared" si="4"/>
        <v>0</v>
      </c>
    </row>
    <row r="30" spans="2:8" x14ac:dyDescent="0.2">
      <c r="B30" s="9" t="s">
        <v>30</v>
      </c>
      <c r="C30" s="21"/>
      <c r="D30" s="22"/>
      <c r="E30" s="21">
        <f t="shared" si="0"/>
        <v>0</v>
      </c>
      <c r="F30" s="22"/>
      <c r="G30" s="22"/>
      <c r="H30" s="21">
        <f t="shared" si="3"/>
        <v>0</v>
      </c>
    </row>
    <row r="31" spans="2:8" x14ac:dyDescent="0.2">
      <c r="B31" s="9" t="s">
        <v>31</v>
      </c>
      <c r="C31" s="21"/>
      <c r="D31" s="22"/>
      <c r="E31" s="21">
        <f t="shared" si="0"/>
        <v>0</v>
      </c>
      <c r="F31" s="22"/>
      <c r="G31" s="22"/>
      <c r="H31" s="21">
        <f t="shared" si="3"/>
        <v>0</v>
      </c>
    </row>
    <row r="32" spans="2:8" x14ac:dyDescent="0.2">
      <c r="B32" s="9" t="s">
        <v>32</v>
      </c>
      <c r="C32" s="21"/>
      <c r="D32" s="22"/>
      <c r="E32" s="21">
        <f t="shared" si="0"/>
        <v>0</v>
      </c>
      <c r="F32" s="22"/>
      <c r="G32" s="22"/>
      <c r="H32" s="21">
        <f t="shared" si="3"/>
        <v>0</v>
      </c>
    </row>
    <row r="33" spans="2:8" ht="25.5" x14ac:dyDescent="0.2">
      <c r="B33" s="10" t="s">
        <v>33</v>
      </c>
      <c r="C33" s="21"/>
      <c r="D33" s="22"/>
      <c r="E33" s="21">
        <f t="shared" si="0"/>
        <v>0</v>
      </c>
      <c r="F33" s="22"/>
      <c r="G33" s="22"/>
      <c r="H33" s="21">
        <f t="shared" si="3"/>
        <v>0</v>
      </c>
    </row>
    <row r="34" spans="2:8" x14ac:dyDescent="0.2">
      <c r="B34" s="9" t="s">
        <v>34</v>
      </c>
      <c r="C34" s="21"/>
      <c r="D34" s="22"/>
      <c r="E34" s="21">
        <f t="shared" si="0"/>
        <v>0</v>
      </c>
      <c r="F34" s="22"/>
      <c r="G34" s="22"/>
      <c r="H34" s="21">
        <f t="shared" si="3"/>
        <v>0</v>
      </c>
    </row>
    <row r="35" spans="2:8" x14ac:dyDescent="0.2">
      <c r="B35" s="8" t="s">
        <v>71</v>
      </c>
      <c r="C35" s="21"/>
      <c r="D35" s="22"/>
      <c r="E35" s="21">
        <f t="shared" si="0"/>
        <v>0</v>
      </c>
      <c r="F35" s="22"/>
      <c r="G35" s="22"/>
      <c r="H35" s="21">
        <f t="shared" si="3"/>
        <v>0</v>
      </c>
    </row>
    <row r="36" spans="2:8" x14ac:dyDescent="0.2">
      <c r="B36" s="8" t="s">
        <v>35</v>
      </c>
      <c r="C36" s="21">
        <f t="shared" ref="C36:H36" si="5">C37</f>
        <v>0</v>
      </c>
      <c r="D36" s="21">
        <f t="shared" si="5"/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</row>
    <row r="37" spans="2:8" x14ac:dyDescent="0.2">
      <c r="B37" s="9" t="s">
        <v>36</v>
      </c>
      <c r="C37" s="21"/>
      <c r="D37" s="22"/>
      <c r="E37" s="21">
        <f t="shared" si="0"/>
        <v>0</v>
      </c>
      <c r="F37" s="22"/>
      <c r="G37" s="22"/>
      <c r="H37" s="21">
        <f t="shared" si="3"/>
        <v>0</v>
      </c>
    </row>
    <row r="38" spans="2:8" x14ac:dyDescent="0.2">
      <c r="B38" s="8" t="s">
        <v>37</v>
      </c>
      <c r="C38" s="21">
        <f t="shared" ref="C38:H38" si="6">C39+C40</f>
        <v>403192</v>
      </c>
      <c r="D38" s="21">
        <f t="shared" si="6"/>
        <v>0</v>
      </c>
      <c r="E38" s="21">
        <f t="shared" si="6"/>
        <v>403192</v>
      </c>
      <c r="F38" s="21">
        <f t="shared" si="6"/>
        <v>27342.14</v>
      </c>
      <c r="G38" s="21">
        <f t="shared" si="6"/>
        <v>27342.14</v>
      </c>
      <c r="H38" s="21">
        <f t="shared" si="6"/>
        <v>-375849.86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 t="shared" si="0"/>
        <v>277588</v>
      </c>
      <c r="F39" s="22">
        <v>27342.14</v>
      </c>
      <c r="G39" s="22">
        <v>27342.14</v>
      </c>
      <c r="H39" s="21">
        <f t="shared" si="3"/>
        <v>-250245.86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 t="shared" si="0"/>
        <v>125604</v>
      </c>
      <c r="F40" s="22">
        <v>0</v>
      </c>
      <c r="G40" s="22">
        <v>0</v>
      </c>
      <c r="H40" s="21">
        <f t="shared" si="3"/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7">C10+C11+C12+C13+C14+C15+C16+C17+C29+C35+C36+C38</f>
        <v>47148686.780000001</v>
      </c>
      <c r="D42" s="25">
        <f t="shared" si="7"/>
        <v>0</v>
      </c>
      <c r="E42" s="25">
        <f t="shared" si="7"/>
        <v>47148686.780000001</v>
      </c>
      <c r="F42" s="25">
        <f t="shared" si="7"/>
        <v>5081356.0699999994</v>
      </c>
      <c r="G42" s="25">
        <f t="shared" si="7"/>
        <v>5081356.0699999994</v>
      </c>
      <c r="H42" s="25">
        <f t="shared" si="7"/>
        <v>-42067330.710000008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8">SUM(C48:C55)</f>
        <v>32940051</v>
      </c>
      <c r="D47" s="21">
        <f t="shared" si="8"/>
        <v>0</v>
      </c>
      <c r="E47" s="21">
        <f t="shared" si="8"/>
        <v>32940051</v>
      </c>
      <c r="F47" s="21">
        <f t="shared" si="8"/>
        <v>3380989.33</v>
      </c>
      <c r="G47" s="21">
        <f t="shared" si="8"/>
        <v>3380989.33</v>
      </c>
      <c r="H47" s="21">
        <f t="shared" si="8"/>
        <v>-29559061.670000002</v>
      </c>
    </row>
    <row r="48" spans="2:8" ht="25.5" x14ac:dyDescent="0.2">
      <c r="B48" s="10" t="s">
        <v>43</v>
      </c>
      <c r="C48" s="21"/>
      <c r="D48" s="22"/>
      <c r="E48" s="21">
        <f t="shared" ref="E48:E65" si="9">C48+D48</f>
        <v>0</v>
      </c>
      <c r="F48" s="22"/>
      <c r="G48" s="22"/>
      <c r="H48" s="21">
        <f t="shared" ref="H48:H65" si="10">G48-C48</f>
        <v>0</v>
      </c>
    </row>
    <row r="49" spans="2:8" ht="25.5" x14ac:dyDescent="0.2">
      <c r="B49" s="10" t="s">
        <v>44</v>
      </c>
      <c r="C49" s="21"/>
      <c r="D49" s="22"/>
      <c r="E49" s="21">
        <f t="shared" si="9"/>
        <v>0</v>
      </c>
      <c r="F49" s="22"/>
      <c r="G49" s="22"/>
      <c r="H49" s="21">
        <f t="shared" si="10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9"/>
        <v>11151463</v>
      </c>
      <c r="F50" s="22">
        <v>1305339</v>
      </c>
      <c r="G50" s="22">
        <v>1305339</v>
      </c>
      <c r="H50" s="21">
        <f t="shared" si="10"/>
        <v>-9846124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9"/>
        <v>21788588</v>
      </c>
      <c r="F51" s="22">
        <v>2075650.33</v>
      </c>
      <c r="G51" s="22">
        <v>2075650.33</v>
      </c>
      <c r="H51" s="21">
        <f t="shared" si="10"/>
        <v>-19712937.670000002</v>
      </c>
    </row>
    <row r="52" spans="2:8" x14ac:dyDescent="0.2">
      <c r="B52" s="10" t="s">
        <v>47</v>
      </c>
      <c r="C52" s="21"/>
      <c r="D52" s="22"/>
      <c r="E52" s="21">
        <f t="shared" si="9"/>
        <v>0</v>
      </c>
      <c r="F52" s="22"/>
      <c r="G52" s="22"/>
      <c r="H52" s="21">
        <f t="shared" si="10"/>
        <v>0</v>
      </c>
    </row>
    <row r="53" spans="2:8" ht="25.5" x14ac:dyDescent="0.2">
      <c r="B53" s="10" t="s">
        <v>48</v>
      </c>
      <c r="C53" s="21"/>
      <c r="D53" s="22"/>
      <c r="E53" s="21">
        <f t="shared" si="9"/>
        <v>0</v>
      </c>
      <c r="F53" s="22"/>
      <c r="G53" s="22"/>
      <c r="H53" s="21">
        <f t="shared" si="10"/>
        <v>0</v>
      </c>
    </row>
    <row r="54" spans="2:8" ht="25.5" x14ac:dyDescent="0.2">
      <c r="B54" s="10" t="s">
        <v>49</v>
      </c>
      <c r="C54" s="21"/>
      <c r="D54" s="22"/>
      <c r="E54" s="21">
        <f t="shared" si="9"/>
        <v>0</v>
      </c>
      <c r="F54" s="22"/>
      <c r="G54" s="22"/>
      <c r="H54" s="21">
        <f t="shared" si="10"/>
        <v>0</v>
      </c>
    </row>
    <row r="55" spans="2:8" ht="25.5" x14ac:dyDescent="0.2">
      <c r="B55" s="10" t="s">
        <v>50</v>
      </c>
      <c r="C55" s="21"/>
      <c r="D55" s="22"/>
      <c r="E55" s="21">
        <f t="shared" si="9"/>
        <v>0</v>
      </c>
      <c r="F55" s="22"/>
      <c r="G55" s="22"/>
      <c r="H55" s="21">
        <f t="shared" si="10"/>
        <v>0</v>
      </c>
    </row>
    <row r="56" spans="2:8" x14ac:dyDescent="0.2">
      <c r="B56" s="12" t="s">
        <v>51</v>
      </c>
      <c r="C56" s="21">
        <f t="shared" ref="C56:H56" si="11">SUM(C57:C60)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2">
      <c r="B57" s="10" t="s">
        <v>52</v>
      </c>
      <c r="C57" s="21"/>
      <c r="D57" s="22"/>
      <c r="E57" s="21">
        <f t="shared" si="9"/>
        <v>0</v>
      </c>
      <c r="F57" s="22"/>
      <c r="G57" s="22"/>
      <c r="H57" s="21">
        <f t="shared" si="10"/>
        <v>0</v>
      </c>
    </row>
    <row r="58" spans="2:8" x14ac:dyDescent="0.2">
      <c r="B58" s="10" t="s">
        <v>53</v>
      </c>
      <c r="C58" s="21"/>
      <c r="D58" s="22"/>
      <c r="E58" s="21">
        <f t="shared" si="9"/>
        <v>0</v>
      </c>
      <c r="F58" s="22"/>
      <c r="G58" s="22"/>
      <c r="H58" s="21">
        <f t="shared" si="10"/>
        <v>0</v>
      </c>
    </row>
    <row r="59" spans="2:8" x14ac:dyDescent="0.2">
      <c r="B59" s="10" t="s">
        <v>54</v>
      </c>
      <c r="C59" s="21"/>
      <c r="D59" s="22"/>
      <c r="E59" s="21">
        <f t="shared" si="9"/>
        <v>0</v>
      </c>
      <c r="F59" s="22"/>
      <c r="G59" s="22"/>
      <c r="H59" s="21">
        <f t="shared" si="10"/>
        <v>0</v>
      </c>
    </row>
    <row r="60" spans="2:8" x14ac:dyDescent="0.2">
      <c r="B60" s="10" t="s">
        <v>55</v>
      </c>
      <c r="C60" s="21"/>
      <c r="D60" s="22"/>
      <c r="E60" s="21">
        <f t="shared" si="9"/>
        <v>0</v>
      </c>
      <c r="F60" s="22"/>
      <c r="G60" s="22"/>
      <c r="H60" s="21">
        <f t="shared" si="10"/>
        <v>0</v>
      </c>
    </row>
    <row r="61" spans="2:8" x14ac:dyDescent="0.2">
      <c r="B61" s="12" t="s">
        <v>56</v>
      </c>
      <c r="C61" s="21">
        <f t="shared" ref="C61:H61" si="12">C62+C63</f>
        <v>0</v>
      </c>
      <c r="D61" s="21">
        <f t="shared" si="12"/>
        <v>0</v>
      </c>
      <c r="E61" s="21">
        <f t="shared" si="12"/>
        <v>0</v>
      </c>
      <c r="F61" s="21">
        <f t="shared" si="12"/>
        <v>0</v>
      </c>
      <c r="G61" s="21">
        <f t="shared" si="12"/>
        <v>0</v>
      </c>
      <c r="H61" s="21">
        <f t="shared" si="12"/>
        <v>0</v>
      </c>
    </row>
    <row r="62" spans="2:8" ht="25.5" x14ac:dyDescent="0.2">
      <c r="B62" s="10" t="s">
        <v>57</v>
      </c>
      <c r="C62" s="21"/>
      <c r="D62" s="22"/>
      <c r="E62" s="21">
        <f t="shared" si="9"/>
        <v>0</v>
      </c>
      <c r="F62" s="22"/>
      <c r="G62" s="22"/>
      <c r="H62" s="21">
        <f t="shared" si="10"/>
        <v>0</v>
      </c>
    </row>
    <row r="63" spans="2:8" x14ac:dyDescent="0.2">
      <c r="B63" s="10" t="s">
        <v>58</v>
      </c>
      <c r="C63" s="21"/>
      <c r="D63" s="22"/>
      <c r="E63" s="21">
        <f t="shared" si="9"/>
        <v>0</v>
      </c>
      <c r="F63" s="22"/>
      <c r="G63" s="22"/>
      <c r="H63" s="21">
        <f t="shared" si="10"/>
        <v>0</v>
      </c>
    </row>
    <row r="64" spans="2:8" ht="38.25" x14ac:dyDescent="0.2">
      <c r="B64" s="12" t="s">
        <v>72</v>
      </c>
      <c r="C64" s="21"/>
      <c r="D64" s="22"/>
      <c r="E64" s="21">
        <f t="shared" si="9"/>
        <v>0</v>
      </c>
      <c r="F64" s="22"/>
      <c r="G64" s="22"/>
      <c r="H64" s="21">
        <f t="shared" si="10"/>
        <v>0</v>
      </c>
    </row>
    <row r="65" spans="2:8" x14ac:dyDescent="0.2">
      <c r="B65" s="15" t="s">
        <v>59</v>
      </c>
      <c r="C65" s="31"/>
      <c r="D65" s="32"/>
      <c r="E65" s="31">
        <f t="shared" si="9"/>
        <v>0</v>
      </c>
      <c r="F65" s="32"/>
      <c r="G65" s="32"/>
      <c r="H65" s="31">
        <f t="shared" si="10"/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3">C47+C56+C61+C64+C65</f>
        <v>32940051</v>
      </c>
      <c r="D67" s="24">
        <f t="shared" si="13"/>
        <v>0</v>
      </c>
      <c r="E67" s="24">
        <f t="shared" si="13"/>
        <v>32940051</v>
      </c>
      <c r="F67" s="24">
        <f t="shared" si="13"/>
        <v>3380989.33</v>
      </c>
      <c r="G67" s="24">
        <f t="shared" si="13"/>
        <v>3380989.33</v>
      </c>
      <c r="H67" s="24">
        <f t="shared" si="13"/>
        <v>-29559061.670000002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4">C70</f>
        <v>0</v>
      </c>
      <c r="D69" s="24">
        <f t="shared" si="14"/>
        <v>0</v>
      </c>
      <c r="E69" s="24">
        <f t="shared" si="14"/>
        <v>0</v>
      </c>
      <c r="F69" s="24">
        <f t="shared" si="14"/>
        <v>0</v>
      </c>
      <c r="G69" s="24">
        <f t="shared" si="14"/>
        <v>0</v>
      </c>
      <c r="H69" s="24">
        <f t="shared" si="14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5">C42+C67+C69</f>
        <v>80088737.780000001</v>
      </c>
      <c r="D72" s="24">
        <f t="shared" si="15"/>
        <v>0</v>
      </c>
      <c r="E72" s="24">
        <f t="shared" si="15"/>
        <v>80088737.780000001</v>
      </c>
      <c r="F72" s="24">
        <f t="shared" si="15"/>
        <v>8462345.3999999985</v>
      </c>
      <c r="G72" s="24">
        <f t="shared" si="15"/>
        <v>8462345.3999999985</v>
      </c>
      <c r="H72" s="24">
        <f t="shared" si="15"/>
        <v>-71626392.38000001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6">SUM(C75:C76)</f>
        <v>0</v>
      </c>
      <c r="D77" s="24">
        <f t="shared" si="16"/>
        <v>0</v>
      </c>
      <c r="E77" s="24">
        <f t="shared" si="16"/>
        <v>0</v>
      </c>
      <c r="F77" s="24">
        <f t="shared" si="16"/>
        <v>0</v>
      </c>
      <c r="G77" s="24">
        <f t="shared" si="16"/>
        <v>0</v>
      </c>
      <c r="H77" s="24">
        <f t="shared" si="16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45" t="s">
        <v>77</v>
      </c>
      <c r="C80" s="45"/>
      <c r="D80" s="45"/>
      <c r="E80" s="45"/>
      <c r="F80" s="45"/>
      <c r="G80" s="45"/>
      <c r="H80" s="45"/>
    </row>
    <row r="81" spans="2:8" ht="18.75" customHeight="1" x14ac:dyDescent="0.2">
      <c r="B81" s="45"/>
      <c r="C81" s="45"/>
      <c r="D81" s="45"/>
      <c r="E81" s="45"/>
      <c r="F81" s="45"/>
      <c r="G81" s="45"/>
      <c r="H81" s="4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46" t="s">
        <v>78</v>
      </c>
      <c r="C83" s="46"/>
      <c r="D83" s="46"/>
      <c r="E83" s="46"/>
      <c r="F83" s="46"/>
      <c r="G83" s="46"/>
      <c r="H83" s="46"/>
    </row>
    <row r="84" spans="2:8" ht="37.5" customHeight="1" x14ac:dyDescent="0.2">
      <c r="B84" s="46"/>
      <c r="C84" s="46"/>
      <c r="D84" s="46"/>
      <c r="E84" s="46"/>
      <c r="F84" s="46"/>
      <c r="G84" s="46"/>
      <c r="H84" s="4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47" t="s">
        <v>79</v>
      </c>
      <c r="C88" s="47"/>
      <c r="D88" s="47"/>
      <c r="E88" s="40" t="s">
        <v>80</v>
      </c>
      <c r="F88" s="40"/>
      <c r="G88" s="40"/>
    </row>
    <row r="89" spans="2:8" ht="15.75" x14ac:dyDescent="0.25">
      <c r="B89" s="48" t="s">
        <v>82</v>
      </c>
      <c r="C89" s="48"/>
      <c r="D89" s="48"/>
      <c r="E89" s="41" t="s">
        <v>83</v>
      </c>
      <c r="F89" s="41"/>
      <c r="G89" s="41"/>
    </row>
    <row r="92" spans="2:8" ht="15.75" x14ac:dyDescent="0.2">
      <c r="C92" s="40" t="s">
        <v>81</v>
      </c>
      <c r="D92" s="40"/>
      <c r="E92" s="40"/>
    </row>
    <row r="93" spans="2:8" ht="15.75" x14ac:dyDescent="0.25">
      <c r="C93" s="41" t="s">
        <v>84</v>
      </c>
      <c r="D93" s="41"/>
      <c r="E93" s="41"/>
    </row>
  </sheetData>
  <mergeCells count="19">
    <mergeCell ref="B2:H2"/>
    <mergeCell ref="B3:H3"/>
    <mergeCell ref="B4:H4"/>
    <mergeCell ref="B5:H5"/>
    <mergeCell ref="C6:G6"/>
    <mergeCell ref="C92:E92"/>
    <mergeCell ref="C93:E93"/>
    <mergeCell ref="H6:H8"/>
    <mergeCell ref="B80:H81"/>
    <mergeCell ref="B83:H84"/>
    <mergeCell ref="B88:D88"/>
    <mergeCell ref="E88:G88"/>
    <mergeCell ref="B89:D89"/>
    <mergeCell ref="E89:G89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rowBreaks count="1" manualBreakCount="1">
    <brk id="6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84" activePane="bottomLeft" state="frozen"/>
      <selection pane="bottomLeft" activeCell="E77" sqref="E7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1" t="s">
        <v>73</v>
      </c>
      <c r="C2" s="52"/>
      <c r="D2" s="52"/>
      <c r="E2" s="52"/>
      <c r="F2" s="52"/>
      <c r="G2" s="52"/>
      <c r="H2" s="53"/>
    </row>
    <row r="3" spans="2:8" x14ac:dyDescent="0.2">
      <c r="B3" s="54" t="s">
        <v>0</v>
      </c>
      <c r="C3" s="55"/>
      <c r="D3" s="55"/>
      <c r="E3" s="55"/>
      <c r="F3" s="55"/>
      <c r="G3" s="55"/>
      <c r="H3" s="56"/>
    </row>
    <row r="4" spans="2:8" x14ac:dyDescent="0.2">
      <c r="B4" s="54" t="s">
        <v>75</v>
      </c>
      <c r="C4" s="55"/>
      <c r="D4" s="55"/>
      <c r="E4" s="55"/>
      <c r="F4" s="55"/>
      <c r="G4" s="55"/>
      <c r="H4" s="56"/>
    </row>
    <row r="5" spans="2:8" ht="13.5" thickBot="1" x14ac:dyDescent="0.25">
      <c r="B5" s="57" t="s">
        <v>1</v>
      </c>
      <c r="C5" s="58"/>
      <c r="D5" s="58"/>
      <c r="E5" s="58"/>
      <c r="F5" s="58"/>
      <c r="G5" s="58"/>
      <c r="H5" s="59"/>
    </row>
    <row r="6" spans="2:8" ht="13.5" thickBot="1" x14ac:dyDescent="0.25">
      <c r="B6" s="16"/>
      <c r="C6" s="60" t="s">
        <v>2</v>
      </c>
      <c r="D6" s="61"/>
      <c r="E6" s="61"/>
      <c r="F6" s="61"/>
      <c r="G6" s="62"/>
      <c r="H6" s="42" t="s">
        <v>3</v>
      </c>
    </row>
    <row r="7" spans="2:8" x14ac:dyDescent="0.2">
      <c r="B7" s="17" t="s">
        <v>4</v>
      </c>
      <c r="C7" s="42" t="s">
        <v>6</v>
      </c>
      <c r="D7" s="49" t="s">
        <v>7</v>
      </c>
      <c r="E7" s="42" t="s">
        <v>8</v>
      </c>
      <c r="F7" s="42" t="s">
        <v>9</v>
      </c>
      <c r="G7" s="42" t="s">
        <v>10</v>
      </c>
      <c r="H7" s="43"/>
    </row>
    <row r="8" spans="2:8" ht="13.5" thickBot="1" x14ac:dyDescent="0.25">
      <c r="B8" s="18" t="s">
        <v>5</v>
      </c>
      <c r="C8" s="44"/>
      <c r="D8" s="50"/>
      <c r="E8" s="44"/>
      <c r="F8" s="44"/>
      <c r="G8" s="44"/>
      <c r="H8" s="4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1715376.18</v>
      </c>
      <c r="G10" s="22">
        <v>1715376.18</v>
      </c>
      <c r="H10" s="21">
        <f t="shared" ref="H10:H16" si="1">G10-C10</f>
        <v>-1899785.07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1019652.54</v>
      </c>
      <c r="G13" s="22">
        <v>1019652.54</v>
      </c>
      <c r="H13" s="21">
        <f t="shared" si="1"/>
        <v>-4054440.96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232161</v>
      </c>
      <c r="G15" s="22">
        <v>232161</v>
      </c>
      <c r="H15" s="21">
        <f t="shared" si="1"/>
        <v>-679319.03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6738113.8500000006</v>
      </c>
      <c r="G17" s="23">
        <f t="shared" si="2"/>
        <v>6738113.8500000006</v>
      </c>
      <c r="H17" s="23">
        <f t="shared" si="2"/>
        <v>-30406646.149999999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4549463.1900000004</v>
      </c>
      <c r="G18" s="22">
        <v>4549463.1900000004</v>
      </c>
      <c r="H18" s="21">
        <f t="shared" ref="H18:H28" si="4">G18-C18</f>
        <v>-17728892.809999999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1738748.78</v>
      </c>
      <c r="G19" s="22">
        <v>1738748.78</v>
      </c>
      <c r="H19" s="21">
        <f t="shared" si="4"/>
        <v>-9767348.2200000007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180408.92</v>
      </c>
      <c r="G20" s="22">
        <v>180408.92</v>
      </c>
      <c r="H20" s="21">
        <f t="shared" si="4"/>
        <v>-647260.07999999996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7424.85</v>
      </c>
      <c r="G21" s="22">
        <v>7424.85</v>
      </c>
      <c r="H21" s="21">
        <f t="shared" si="4"/>
        <v>-916206.15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94432.960000000006</v>
      </c>
      <c r="G23" s="22">
        <v>94432.960000000006</v>
      </c>
      <c r="H23" s="21">
        <f t="shared" si="4"/>
        <v>-306326.03999999998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167635.15</v>
      </c>
      <c r="G26" s="22">
        <v>167635.15</v>
      </c>
      <c r="H26" s="21">
        <f t="shared" si="4"/>
        <v>-1040612.85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55129.19</v>
      </c>
      <c r="G38" s="21">
        <f t="shared" si="9"/>
        <v>55129.19</v>
      </c>
      <c r="H38" s="21">
        <f t="shared" si="9"/>
        <v>-348062.81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55129.19</v>
      </c>
      <c r="G39" s="22">
        <v>55129.19</v>
      </c>
      <c r="H39" s="21">
        <f>G39-C39</f>
        <v>-222458.81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9760432.7599999998</v>
      </c>
      <c r="G42" s="25">
        <f t="shared" si="10"/>
        <v>9760432.7599999998</v>
      </c>
      <c r="H42" s="25">
        <f t="shared" si="10"/>
        <v>-37388254.020000003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6761998.6500000004</v>
      </c>
      <c r="G47" s="21">
        <f t="shared" si="11"/>
        <v>6761998.6500000004</v>
      </c>
      <c r="H47" s="21">
        <f t="shared" si="11"/>
        <v>-26178052.349999998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2610680.91</v>
      </c>
      <c r="G50" s="22">
        <v>2610680.91</v>
      </c>
      <c r="H50" s="21">
        <f t="shared" si="13"/>
        <v>-8540782.0899999999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4151317.74</v>
      </c>
      <c r="G51" s="22">
        <v>4151317.74</v>
      </c>
      <c r="H51" s="21">
        <f t="shared" si="13"/>
        <v>-17637270.259999998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6761998.6500000004</v>
      </c>
      <c r="G67" s="24">
        <f t="shared" si="16"/>
        <v>6761998.6500000004</v>
      </c>
      <c r="H67" s="24">
        <f t="shared" si="16"/>
        <v>-26178052.349999998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16522431.41</v>
      </c>
      <c r="G72" s="24">
        <f t="shared" si="18"/>
        <v>16522431.41</v>
      </c>
      <c r="H72" s="24">
        <f t="shared" si="18"/>
        <v>-63566306.370000005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45" t="s">
        <v>77</v>
      </c>
      <c r="C80" s="45"/>
      <c r="D80" s="45"/>
      <c r="E80" s="45"/>
      <c r="F80" s="45"/>
      <c r="G80" s="45"/>
      <c r="H80" s="45"/>
    </row>
    <row r="81" spans="2:8" ht="20.25" customHeight="1" x14ac:dyDescent="0.2">
      <c r="B81" s="45"/>
      <c r="C81" s="45"/>
      <c r="D81" s="45"/>
      <c r="E81" s="45"/>
      <c r="F81" s="45"/>
      <c r="G81" s="45"/>
      <c r="H81" s="4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46" t="s">
        <v>78</v>
      </c>
      <c r="C83" s="46"/>
      <c r="D83" s="46"/>
      <c r="E83" s="46"/>
      <c r="F83" s="46"/>
      <c r="G83" s="46"/>
      <c r="H83" s="46"/>
    </row>
    <row r="84" spans="2:8" ht="43.5" customHeight="1" x14ac:dyDescent="0.2">
      <c r="B84" s="46"/>
      <c r="C84" s="46"/>
      <c r="D84" s="46"/>
      <c r="E84" s="46"/>
      <c r="F84" s="46"/>
      <c r="G84" s="46"/>
      <c r="H84" s="4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47" t="s">
        <v>79</v>
      </c>
      <c r="C88" s="47"/>
      <c r="D88" s="47"/>
      <c r="E88" s="40" t="s">
        <v>80</v>
      </c>
      <c r="F88" s="40"/>
      <c r="G88" s="40"/>
    </row>
    <row r="89" spans="2:8" ht="15.75" x14ac:dyDescent="0.25">
      <c r="B89" s="48" t="s">
        <v>82</v>
      </c>
      <c r="C89" s="48"/>
      <c r="D89" s="48"/>
      <c r="E89" s="41" t="s">
        <v>83</v>
      </c>
      <c r="F89" s="41"/>
      <c r="G89" s="41"/>
    </row>
    <row r="92" spans="2:8" ht="15.75" x14ac:dyDescent="0.2">
      <c r="C92" s="40" t="s">
        <v>81</v>
      </c>
      <c r="D92" s="40"/>
      <c r="E92" s="40"/>
    </row>
    <row r="93" spans="2:8" ht="15.75" x14ac:dyDescent="0.25">
      <c r="C93" s="41" t="s">
        <v>84</v>
      </c>
      <c r="D93" s="41"/>
      <c r="E93" s="41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tabSelected="1" view="pageBreakPreview" zoomScaleNormal="100" zoomScaleSheetLayoutView="100" workbookViewId="0">
      <pane ySplit="8" topLeftCell="A82" activePane="bottomLeft" state="frozen"/>
      <selection pane="bottomLeft" activeCell="C7" sqref="C7:C8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1" t="s">
        <v>73</v>
      </c>
      <c r="C2" s="52"/>
      <c r="D2" s="52"/>
      <c r="E2" s="52"/>
      <c r="F2" s="52"/>
      <c r="G2" s="52"/>
      <c r="H2" s="53"/>
    </row>
    <row r="3" spans="2:8" x14ac:dyDescent="0.2">
      <c r="B3" s="54" t="s">
        <v>0</v>
      </c>
      <c r="C3" s="55"/>
      <c r="D3" s="55"/>
      <c r="E3" s="55"/>
      <c r="F3" s="55"/>
      <c r="G3" s="55"/>
      <c r="H3" s="56"/>
    </row>
    <row r="4" spans="2:8" x14ac:dyDescent="0.2">
      <c r="B4" s="54" t="s">
        <v>76</v>
      </c>
      <c r="C4" s="55"/>
      <c r="D4" s="55"/>
      <c r="E4" s="55"/>
      <c r="F4" s="55"/>
      <c r="G4" s="55"/>
      <c r="H4" s="56"/>
    </row>
    <row r="5" spans="2:8" ht="13.5" thickBot="1" x14ac:dyDescent="0.25">
      <c r="B5" s="57" t="s">
        <v>1</v>
      </c>
      <c r="C5" s="58"/>
      <c r="D5" s="58"/>
      <c r="E5" s="58"/>
      <c r="F5" s="58"/>
      <c r="G5" s="58"/>
      <c r="H5" s="59"/>
    </row>
    <row r="6" spans="2:8" ht="13.5" thickBot="1" x14ac:dyDescent="0.25">
      <c r="B6" s="16"/>
      <c r="C6" s="60" t="s">
        <v>2</v>
      </c>
      <c r="D6" s="61"/>
      <c r="E6" s="61"/>
      <c r="F6" s="61"/>
      <c r="G6" s="62"/>
      <c r="H6" s="42" t="s">
        <v>3</v>
      </c>
    </row>
    <row r="7" spans="2:8" x14ac:dyDescent="0.2">
      <c r="B7" s="17" t="s">
        <v>4</v>
      </c>
      <c r="C7" s="42" t="s">
        <v>6</v>
      </c>
      <c r="D7" s="49" t="s">
        <v>7</v>
      </c>
      <c r="E7" s="42" t="s">
        <v>8</v>
      </c>
      <c r="F7" s="42" t="s">
        <v>9</v>
      </c>
      <c r="G7" s="42" t="s">
        <v>10</v>
      </c>
      <c r="H7" s="43"/>
    </row>
    <row r="8" spans="2:8" ht="13.5" thickBot="1" x14ac:dyDescent="0.25">
      <c r="B8" s="18" t="s">
        <v>5</v>
      </c>
      <c r="C8" s="44"/>
      <c r="D8" s="50"/>
      <c r="E8" s="44"/>
      <c r="F8" s="44"/>
      <c r="G8" s="44"/>
      <c r="H8" s="4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1968854.18</v>
      </c>
      <c r="G10" s="22">
        <v>1968854.18</v>
      </c>
      <c r="H10" s="21">
        <f t="shared" ref="H10:H16" si="1">G10-C10</f>
        <v>-1646307.07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1402121.44</v>
      </c>
      <c r="G13" s="22">
        <v>1402121.44</v>
      </c>
      <c r="H13" s="21">
        <f t="shared" si="1"/>
        <v>-3671972.06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378543.28</v>
      </c>
      <c r="G15" s="22">
        <v>378543.28</v>
      </c>
      <c r="H15" s="21">
        <f t="shared" si="1"/>
        <v>-532936.75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9992845.0700000003</v>
      </c>
      <c r="G17" s="23">
        <f t="shared" si="2"/>
        <v>9992845.0700000003</v>
      </c>
      <c r="H17" s="23">
        <f t="shared" si="2"/>
        <v>-27151914.93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6814605.1900000004</v>
      </c>
      <c r="G18" s="22">
        <v>6814605.1900000004</v>
      </c>
      <c r="H18" s="21">
        <f t="shared" ref="H18:H28" si="4">G18-C18</f>
        <v>-15463750.809999999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2545889.54</v>
      </c>
      <c r="G19" s="22">
        <v>2545889.54</v>
      </c>
      <c r="H19" s="21">
        <f t="shared" si="4"/>
        <v>-8960207.4600000009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225902.03</v>
      </c>
      <c r="G20" s="22">
        <v>225902.03</v>
      </c>
      <c r="H20" s="21">
        <f t="shared" si="4"/>
        <v>-601766.97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11114.57</v>
      </c>
      <c r="G21" s="22">
        <v>11114.57</v>
      </c>
      <c r="H21" s="21">
        <f t="shared" si="4"/>
        <v>-912516.43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141670.15</v>
      </c>
      <c r="G23" s="22">
        <v>141670.15</v>
      </c>
      <c r="H23" s="21">
        <f t="shared" si="4"/>
        <v>-259088.85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253663.59</v>
      </c>
      <c r="G26" s="22">
        <v>253663.59</v>
      </c>
      <c r="H26" s="21">
        <f t="shared" si="4"/>
        <v>-954584.41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78494.89</v>
      </c>
      <c r="G38" s="21">
        <f t="shared" si="9"/>
        <v>78494.89</v>
      </c>
      <c r="H38" s="21">
        <f t="shared" si="9"/>
        <v>-324697.11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78494.89</v>
      </c>
      <c r="G39" s="22">
        <v>78494.89</v>
      </c>
      <c r="H39" s="21">
        <f>G39-C39</f>
        <v>-199093.11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13820858.860000001</v>
      </c>
      <c r="G42" s="25">
        <f t="shared" si="10"/>
        <v>13820858.860000001</v>
      </c>
      <c r="H42" s="25">
        <f t="shared" si="10"/>
        <v>-33327827.919999998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10142987.98</v>
      </c>
      <c r="G47" s="21">
        <f t="shared" si="11"/>
        <v>10142987.98</v>
      </c>
      <c r="H47" s="21">
        <f t="shared" si="11"/>
        <v>-22797063.02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3916019.91</v>
      </c>
      <c r="G50" s="22">
        <v>3916019.91</v>
      </c>
      <c r="H50" s="21">
        <f t="shared" si="13"/>
        <v>-7235443.0899999999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6226968.0700000003</v>
      </c>
      <c r="G51" s="22">
        <v>6226968.0700000003</v>
      </c>
      <c r="H51" s="21">
        <f t="shared" si="13"/>
        <v>-15561619.93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10142987.98</v>
      </c>
      <c r="G67" s="24">
        <f t="shared" si="16"/>
        <v>10142987.98</v>
      </c>
      <c r="H67" s="24">
        <f t="shared" si="16"/>
        <v>-22797063.02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23963846.840000004</v>
      </c>
      <c r="G72" s="24">
        <f t="shared" si="18"/>
        <v>23963846.840000004</v>
      </c>
      <c r="H72" s="24">
        <f t="shared" si="18"/>
        <v>-56124890.939999998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45" t="s">
        <v>77</v>
      </c>
      <c r="C80" s="45"/>
      <c r="D80" s="45"/>
      <c r="E80" s="45"/>
      <c r="F80" s="45"/>
      <c r="G80" s="45"/>
      <c r="H80" s="45"/>
    </row>
    <row r="81" spans="2:8" ht="18.75" customHeight="1" x14ac:dyDescent="0.2">
      <c r="B81" s="45"/>
      <c r="C81" s="45"/>
      <c r="D81" s="45"/>
      <c r="E81" s="45"/>
      <c r="F81" s="45"/>
      <c r="G81" s="45"/>
      <c r="H81" s="4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46" t="s">
        <v>78</v>
      </c>
      <c r="C83" s="46"/>
      <c r="D83" s="46"/>
      <c r="E83" s="46"/>
      <c r="F83" s="46"/>
      <c r="G83" s="46"/>
      <c r="H83" s="46"/>
    </row>
    <row r="84" spans="2:8" ht="38.25" customHeight="1" x14ac:dyDescent="0.2">
      <c r="B84" s="46"/>
      <c r="C84" s="46"/>
      <c r="D84" s="46"/>
      <c r="E84" s="46"/>
      <c r="F84" s="46"/>
      <c r="G84" s="46"/>
      <c r="H84" s="4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47" t="s">
        <v>79</v>
      </c>
      <c r="C88" s="47"/>
      <c r="D88" s="47"/>
      <c r="E88" s="40" t="s">
        <v>80</v>
      </c>
      <c r="F88" s="40"/>
      <c r="G88" s="40"/>
    </row>
    <row r="89" spans="2:8" ht="15.75" x14ac:dyDescent="0.25">
      <c r="B89" s="48" t="s">
        <v>82</v>
      </c>
      <c r="C89" s="48"/>
      <c r="D89" s="48"/>
      <c r="E89" s="41" t="s">
        <v>83</v>
      </c>
      <c r="F89" s="41"/>
      <c r="G89" s="41"/>
    </row>
    <row r="92" spans="2:8" ht="15.75" x14ac:dyDescent="0.2">
      <c r="C92" s="40" t="s">
        <v>81</v>
      </c>
      <c r="D92" s="40"/>
      <c r="E92" s="40"/>
    </row>
    <row r="93" spans="2:8" ht="15.75" x14ac:dyDescent="0.25">
      <c r="C93" s="41" t="s">
        <v>84</v>
      </c>
      <c r="D93" s="41"/>
      <c r="E93" s="41"/>
    </row>
  </sheetData>
  <mergeCells count="19">
    <mergeCell ref="C93:E93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  <mergeCell ref="B83:H84"/>
    <mergeCell ref="B88:D88"/>
    <mergeCell ref="E88:G88"/>
    <mergeCell ref="C92:E92"/>
    <mergeCell ref="B89:D89"/>
    <mergeCell ref="E89:G89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</vt:lpstr>
      <vt:lpstr>FEBRERO</vt:lpstr>
      <vt:lpstr>MARZO</vt:lpstr>
      <vt:lpstr>ENERO!Títulos_a_imprimir</vt:lpstr>
      <vt:lpstr>FEBRERO!Títulos_a_imprimir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2020-07-10T19:07:31Z</cp:lastPrinted>
  <dcterms:created xsi:type="dcterms:W3CDTF">2016-10-11T20:13:05Z</dcterms:created>
  <dcterms:modified xsi:type="dcterms:W3CDTF">2020-07-10T19:07:35Z</dcterms:modified>
</cp:coreProperties>
</file>